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Номинация 4" sheetId="1" r:id="rId1"/>
  </sheets>
  <definedNames>
    <definedName name="_xlnm.Print_Area" localSheetId="0">'Номинация 4'!$A$1:$D$187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24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3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117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0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39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54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114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46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15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40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1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83" authorId="1">
      <text>
        <r>
          <rPr>
            <b/>
            <sz val="12"/>
            <rFont val="Times New Roman"/>
            <family val="1"/>
          </rPr>
          <t xml:space="preserve">Источник:
Сводная ведомость результатов проведения специальной оценки условий труда (таблица 1, раздел V,) приложение №3 к Приказу Минтруда России от 24 января 2014 № 33н
"Об утверждении Методики проведения специальной оценки условий труда, Классификатора вредных и (или) опасных производственных факторов, формы отчета о проведении специальной оценки условий труда и инструкции по ее заполнению", 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569)
</t>
        </r>
      </text>
    </comment>
    <comment ref="A84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85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101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<sst xmlns="http://schemas.openxmlformats.org/spreadsheetml/2006/main" count="194" uniqueCount="105">
  <si>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</si>
  <si>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</si>
  <si>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</si>
  <si>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</si>
  <si>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</si>
  <si>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</si>
  <si>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</si>
  <si>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</si>
  <si>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</si>
  <si>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</si>
  <si>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</si>
  <si>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</si>
  <si>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</si>
  <si>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</si>
  <si>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</si>
  <si>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</si>
  <si>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</si>
  <si>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</si>
  <si>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</si>
  <si>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</si>
  <si>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</si>
  <si>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</si>
  <si>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Уровень занятости в условиях труда, не отвечающих гигиеническим нормативам условий труда, %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</si>
  <si>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</si>
  <si>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</si>
  <si>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</si>
  <si>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</si>
  <si>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</si>
  <si>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</si>
  <si>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</si>
  <si>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</si>
  <si>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</si>
  <si>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</si>
  <si>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</si>
  <si>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</si>
  <si>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</si>
  <si>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</si>
  <si>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</si>
  <si>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</si>
  <si>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</si>
  <si>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</si>
  <si>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</si>
  <si>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</si>
  <si>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</si>
  <si>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</si>
  <si>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</si>
  <si>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</si>
  <si>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</si>
  <si>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</si>
  <si>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</si>
  <si>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</si>
  <si>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</si>
  <si>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</si>
  <si>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</si>
  <si>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</si>
  <si>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</si>
  <si>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</si>
  <si>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</si>
  <si>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</si>
  <si>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</si>
  <si>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</si>
  <si>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</si>
  <si>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</si>
  <si>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</si>
  <si>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</si>
  <si>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</si>
  <si>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</si>
  <si>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</si>
  <si>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</si>
  <si>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</si>
  <si>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</si>
  <si>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</si>
  <si>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</si>
  <si>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</si>
  <si>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</si>
  <si>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</si>
  <si>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</si>
  <si>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</si>
  <si>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</si>
  <si>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</si>
  <si>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</si>
  <si>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</si>
  <si>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</si>
  <si>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</si>
  <si>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</si>
  <si>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</si>
  <si>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</si>
  <si>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</si>
  <si>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</si>
  <si>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</si>
  <si>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>3.2. Реализация предупредительных мер по сокращению производственного травматизма и профзаболеваний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</si>
  <si>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</si>
  <si>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</si>
  <si>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</si>
  <si>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</si>
  <si>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 xml:space="preserve">Суммарное количество рабочих мест, на которых проведена специальная оценка условий труда ( аттестация рабочих мест) за пять лет, предшествующих проведению конкурса </t>
  </si>
  <si>
    <t>Количество рабочих мест  на момент проведения последней специальной оценки условий труда (аттестации рабочих мест)</t>
  </si>
  <si>
    <t xml:space="preserve">2.2. Проведение специальной оценки условий труда (аттестации рабочих мест) на рабочих местах за 5 лет, % </t>
  </si>
  <si>
    <t xml:space="preserve">Нефинансовая отчетность </t>
  </si>
  <si>
    <t xml:space="preserve">наличие системы управления охраной труда в организации </t>
  </si>
  <si>
    <t>______________________________________________________________________________</t>
  </si>
  <si>
    <t>+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</si>
  <si>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</si>
  <si>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Среднесписочная численность работников, человек</t>
  </si>
  <si>
    <r>
      <t xml:space="preserve">4. «За сокращение производственного травматизма и профессиональной заболеваемости в организациях непроизводственной сферы» </t>
    </r>
    <r>
      <rPr>
        <b/>
        <u val="single"/>
        <sz val="13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</si>
</sst>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vertAlign val="superscript"/>
      <sz val="12"/>
      <name val="Times New Roman"/>
      <family val="1"/>
    </font>
    <font>
      <sz val="4"/>
      <name val="Times New Roman"/>
      <family val="1"/>
    </font>
    <font>
      <sz val="4"/>
      <name val="Arial Cyr"/>
      <family val="0"/>
    </font>
    <font>
      <b/>
      <sz val="4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CC"/>
      <name val="Times New Roman"/>
      <family val="1"/>
    </font>
    <font>
      <b/>
      <u val="single"/>
      <sz val="16"/>
      <color rgb="FF0000CC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5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2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/>
    </xf>
    <xf numFmtId="176" fontId="4" fillId="33" borderId="11" xfId="0" applyNumberFormat="1" applyFont="1" applyFill="1" applyBorder="1" applyAlignment="1">
      <alignment vertical="center" wrapText="1"/>
    </xf>
    <xf numFmtId="1" fontId="0" fillId="0" borderId="0" xfId="0" applyNumberForma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00390625" defaultRowHeight="12.75"/>
  <cols>
    <col min="1" max="1" width="60.625" style="9" customWidth="1"/>
    <col min="2" max="2" width="12.75390625" style="9" customWidth="1"/>
    <col min="3" max="3" width="12.125" style="9" customWidth="1"/>
    <col min="4" max="4" width="11.875" style="9" customWidth="1"/>
    <col min="5" max="5" width="2.125" style="0" bestFit="1" customWidth="1"/>
  </cols>
  <sheetData>
    <row r="1" spans="1:5" ht="22.5" customHeight="1">
      <c r="A1" s="81" t="s">
        <v>100</v>
      </c>
      <c r="B1" s="81"/>
      <c r="C1" s="81"/>
      <c r="D1" s="81"/>
      <c r="E1" s="81"/>
    </row>
    <row r="2" spans="1:5" ht="18" customHeight="1">
      <c r="A2" s="82" t="s">
        <v>75</v>
      </c>
      <c r="B2" s="82"/>
      <c r="C2" s="82"/>
      <c r="D2" s="82"/>
      <c r="E2" s="82"/>
    </row>
    <row r="3" spans="1:4" ht="19.5" customHeight="1">
      <c r="A3" s="76" t="s">
        <v>62</v>
      </c>
      <c r="B3" s="76"/>
      <c r="C3" s="76"/>
      <c r="D3" s="76"/>
    </row>
    <row r="4" spans="1:4" ht="15.75">
      <c r="A4" s="76" t="s">
        <v>63</v>
      </c>
      <c r="B4" s="76"/>
      <c r="C4" s="76"/>
      <c r="D4" s="76"/>
    </row>
    <row r="5" spans="1:6" ht="37.5" customHeight="1">
      <c r="A5" s="77" t="s">
        <v>104</v>
      </c>
      <c r="B5" s="78"/>
      <c r="C5" s="78"/>
      <c r="D5" s="78"/>
      <c r="F5" s="37">
        <v>85</v>
      </c>
    </row>
    <row r="6" ht="15.75"/>
    <row r="7" spans="1:4" ht="32.25" customHeight="1">
      <c r="A7" s="45" t="s">
        <v>7</v>
      </c>
      <c r="B7" s="46"/>
      <c r="C7" s="46"/>
      <c r="D7" s="47"/>
    </row>
    <row r="8" spans="1:4" ht="15.75">
      <c r="A8" s="1" t="s">
        <v>0</v>
      </c>
      <c r="B8" s="1" t="s">
        <v>77</v>
      </c>
      <c r="C8" s="1" t="s">
        <v>78</v>
      </c>
      <c r="D8" s="1" t="s">
        <v>79</v>
      </c>
    </row>
    <row r="9" spans="1:4" ht="47.25">
      <c r="A9" s="2" t="s">
        <v>8</v>
      </c>
      <c r="B9" s="12"/>
      <c r="C9" s="12"/>
      <c r="D9" s="12"/>
    </row>
    <row r="10" spans="1:4" ht="15.75" customHeight="1">
      <c r="A10" s="2" t="s">
        <v>103</v>
      </c>
      <c r="B10" s="28"/>
      <c r="C10" s="28"/>
      <c r="D10" s="28"/>
    </row>
    <row r="11" spans="1:4" ht="15.75">
      <c r="A11" s="2" t="s">
        <v>10</v>
      </c>
      <c r="B11" s="30">
        <f>IF(ISNUMBER(ROUND(B9/B10*100,2)),ROUND(B9/B10*100,2),0)</f>
        <v>0</v>
      </c>
      <c r="C11" s="30" t="e">
        <f>ROUND(C9/C10*100,2)</f>
        <v>#DIV/0!</v>
      </c>
      <c r="D11" s="30" t="e">
        <f>ROUND(D9/D10*100,2)</f>
        <v>#DIV/0!</v>
      </c>
    </row>
    <row r="12" spans="1:4" ht="47.25">
      <c r="A12" s="3" t="s">
        <v>11</v>
      </c>
      <c r="B12" s="1" t="s">
        <v>13</v>
      </c>
      <c r="C12" s="29" t="e">
        <f>IF(B11=0,C11/((1/B10)*100),C11/B11)</f>
        <v>#DIV/0!</v>
      </c>
      <c r="D12" s="29" t="e">
        <f>IF(C11=0,D11/((1/C10)*100),D11/C11)</f>
        <v>#DIV/0!</v>
      </c>
    </row>
    <row r="13" spans="1:4" s="21" customFormat="1" ht="6.75">
      <c r="A13" s="20"/>
      <c r="B13" s="20"/>
      <c r="C13" s="20"/>
      <c r="D13" s="20"/>
    </row>
    <row r="14" spans="1:4" ht="15.75">
      <c r="A14" s="48" t="s">
        <v>83</v>
      </c>
      <c r="B14" s="49"/>
      <c r="C14" s="50"/>
      <c r="D14" s="29" t="e">
        <f>ROUND((C12+D12)/2,2)</f>
        <v>#DIV/0!</v>
      </c>
    </row>
    <row r="15" spans="1:5" ht="15.75">
      <c r="A15" s="48" t="s">
        <v>12</v>
      </c>
      <c r="B15" s="51"/>
      <c r="C15" s="52"/>
      <c r="D15" s="19" t="e">
        <f>IF(D14&lt;1,5,IF(D14=1,0,IF(D14&gt;1,-5)))</f>
        <v>#DIV/0!</v>
      </c>
      <c r="E15" t="s">
        <v>101</v>
      </c>
    </row>
    <row r="16" ht="15.75"/>
    <row r="17" spans="1:4" ht="15.75">
      <c r="A17" s="41" t="s">
        <v>3</v>
      </c>
      <c r="B17" s="42"/>
      <c r="C17" s="42"/>
      <c r="D17" s="43"/>
    </row>
    <row r="18" spans="1:4" ht="15.75">
      <c r="A18" s="6" t="s">
        <v>64</v>
      </c>
      <c r="B18" s="41" t="s">
        <v>2</v>
      </c>
      <c r="C18" s="42"/>
      <c r="D18" s="43"/>
    </row>
    <row r="19" spans="1:4" ht="15.75">
      <c r="A19" s="4" t="s">
        <v>14</v>
      </c>
      <c r="B19" s="42">
        <v>5</v>
      </c>
      <c r="C19" s="42"/>
      <c r="D19" s="43"/>
    </row>
    <row r="20" spans="1:4" ht="15.75">
      <c r="A20" s="4" t="s">
        <v>15</v>
      </c>
      <c r="B20" s="42">
        <v>0</v>
      </c>
      <c r="C20" s="42"/>
      <c r="D20" s="43"/>
    </row>
    <row r="21" spans="1:4" ht="15.75">
      <c r="A21" s="5" t="s">
        <v>16</v>
      </c>
      <c r="B21" s="42" t="s">
        <v>5</v>
      </c>
      <c r="C21" s="42"/>
      <c r="D21" s="43"/>
    </row>
    <row r="22" spans="1:4" ht="15.75">
      <c r="A22" s="7"/>
      <c r="B22" s="7"/>
      <c r="C22" s="7"/>
      <c r="D22" s="7"/>
    </row>
    <row r="23" spans="1:4" ht="15.75">
      <c r="A23" s="1" t="s">
        <v>0</v>
      </c>
      <c r="B23" s="1" t="s">
        <v>77</v>
      </c>
      <c r="C23" s="1" t="s">
        <v>78</v>
      </c>
      <c r="D23" s="1" t="s">
        <v>79</v>
      </c>
    </row>
    <row r="24" spans="1:4" ht="31.5">
      <c r="A24" s="2" t="s">
        <v>17</v>
      </c>
      <c r="B24" s="12"/>
      <c r="C24" s="12"/>
      <c r="D24" s="12"/>
    </row>
    <row r="25" spans="1:4" ht="15.75">
      <c r="A25" s="2" t="s">
        <v>9</v>
      </c>
      <c r="B25" s="28"/>
      <c r="C25" s="28"/>
      <c r="D25" s="28"/>
    </row>
    <row r="26" spans="1:4" ht="15.75">
      <c r="A26" s="2" t="s">
        <v>18</v>
      </c>
      <c r="B26" s="30">
        <f>IF(ISNUMBER(ROUND(B24/B25*100,2)),ROUND(B24/B25*100,2),0)</f>
        <v>0</v>
      </c>
      <c r="C26" s="30" t="e">
        <f>ROUND(C24/C25*100,2)</f>
        <v>#DIV/0!</v>
      </c>
      <c r="D26" s="30" t="e">
        <f>ROUND(D24/D25*100,2)</f>
        <v>#DIV/0!</v>
      </c>
    </row>
    <row r="27" spans="1:4" ht="47.25">
      <c r="A27" s="3" t="s">
        <v>19</v>
      </c>
      <c r="B27" s="1" t="s">
        <v>13</v>
      </c>
      <c r="C27" s="29" t="e">
        <f>IF(B26=0,C26/((1/B25)*100),C26/B26)</f>
        <v>#DIV/0!</v>
      </c>
      <c r="D27" s="29" t="e">
        <f>IF(C26=0,D26/((1/C25)*100),D26/C26)</f>
        <v>#DIV/0!</v>
      </c>
    </row>
    <row r="28" spans="1:4" s="21" customFormat="1" ht="6.75">
      <c r="A28" s="20"/>
      <c r="B28" s="20"/>
      <c r="C28" s="20"/>
      <c r="D28" s="20"/>
    </row>
    <row r="29" spans="1:4" ht="15.75">
      <c r="A29" s="48" t="s">
        <v>84</v>
      </c>
      <c r="B29" s="49"/>
      <c r="C29" s="50"/>
      <c r="D29" s="29" t="e">
        <f>ROUND((C27+D27)/2,2)</f>
        <v>#DIV/0!</v>
      </c>
    </row>
    <row r="30" spans="1:5" ht="15.75">
      <c r="A30" s="48" t="s">
        <v>12</v>
      </c>
      <c r="B30" s="51"/>
      <c r="C30" s="52"/>
      <c r="D30" s="19" t="e">
        <f>IF(D29&lt;1,5,IF(D29=1,0,IF(D29&gt;1,-5)))</f>
        <v>#DIV/0!</v>
      </c>
      <c r="E30" t="s">
        <v>101</v>
      </c>
    </row>
    <row r="31" ht="15.75"/>
    <row r="32" spans="1:4" ht="15.75">
      <c r="A32" s="41" t="s">
        <v>3</v>
      </c>
      <c r="B32" s="42"/>
      <c r="C32" s="42"/>
      <c r="D32" s="43"/>
    </row>
    <row r="33" spans="1:4" ht="15.75">
      <c r="A33" s="6" t="s">
        <v>64</v>
      </c>
      <c r="B33" s="41" t="s">
        <v>2</v>
      </c>
      <c r="C33" s="42"/>
      <c r="D33" s="43"/>
    </row>
    <row r="34" spans="1:4" ht="15.75">
      <c r="A34" s="4" t="s">
        <v>14</v>
      </c>
      <c r="B34" s="42">
        <v>5</v>
      </c>
      <c r="C34" s="42"/>
      <c r="D34" s="43"/>
    </row>
    <row r="35" spans="1:4" ht="15.75">
      <c r="A35" s="4" t="s">
        <v>15</v>
      </c>
      <c r="B35" s="42">
        <v>0</v>
      </c>
      <c r="C35" s="42"/>
      <c r="D35" s="43"/>
    </row>
    <row r="36" spans="1:4" ht="15.75">
      <c r="A36" s="5" t="s">
        <v>16</v>
      </c>
      <c r="B36" s="42" t="s">
        <v>5</v>
      </c>
      <c r="C36" s="42"/>
      <c r="D36" s="43"/>
    </row>
    <row r="37" ht="15.75"/>
    <row r="38" spans="1:4" ht="15.75">
      <c r="A38" s="1" t="s">
        <v>0</v>
      </c>
      <c r="B38" s="1" t="s">
        <v>77</v>
      </c>
      <c r="C38" s="1" t="s">
        <v>78</v>
      </c>
      <c r="D38" s="1" t="s">
        <v>79</v>
      </c>
    </row>
    <row r="39" spans="1:4" ht="31.5">
      <c r="A39" s="2" t="s">
        <v>20</v>
      </c>
      <c r="B39" s="12"/>
      <c r="C39" s="12"/>
      <c r="D39" s="12"/>
    </row>
    <row r="40" spans="1:4" ht="47.25">
      <c r="A40" s="2" t="s">
        <v>21</v>
      </c>
      <c r="B40" s="28"/>
      <c r="C40" s="28"/>
      <c r="D40" s="28"/>
    </row>
    <row r="41" spans="1:4" ht="31.5">
      <c r="A41" s="2" t="s">
        <v>22</v>
      </c>
      <c r="B41" s="30">
        <f>IF(ISNUMBER(ROUND(B39/B40*100,2)),ROUND(B39/B40*100,2),0)</f>
        <v>0</v>
      </c>
      <c r="C41" s="30" t="e">
        <f>ROUND(C39/C40*100,2)</f>
        <v>#DIV/0!</v>
      </c>
      <c r="D41" s="30" t="e">
        <f>ROUND(D39/D40*100,2)</f>
        <v>#DIV/0!</v>
      </c>
    </row>
    <row r="42" spans="1:4" ht="47.25">
      <c r="A42" s="3" t="s">
        <v>23</v>
      </c>
      <c r="B42" s="1" t="s">
        <v>13</v>
      </c>
      <c r="C42" s="29" t="e">
        <f>IF(B41=0,C41/((1/B40)*100),C41/B41)</f>
        <v>#DIV/0!</v>
      </c>
      <c r="D42" s="29" t="e">
        <f>IF(C41=0,D41/((1/C40)*100),D41/C41)</f>
        <v>#DIV/0!</v>
      </c>
    </row>
    <row r="43" spans="1:4" s="21" customFormat="1" ht="6.75">
      <c r="A43" s="20"/>
      <c r="B43" s="20"/>
      <c r="C43" s="20"/>
      <c r="D43" s="20"/>
    </row>
    <row r="44" spans="1:4" ht="30.75" customHeight="1">
      <c r="A44" s="53" t="s">
        <v>85</v>
      </c>
      <c r="B44" s="54"/>
      <c r="C44" s="55"/>
      <c r="D44" s="29" t="e">
        <f>ROUND((C42+D42)/2,2)</f>
        <v>#DIV/0!</v>
      </c>
    </row>
    <row r="45" spans="1:5" ht="15.75">
      <c r="A45" s="48" t="s">
        <v>12</v>
      </c>
      <c r="B45" s="51"/>
      <c r="C45" s="52"/>
      <c r="D45" s="19" t="e">
        <f>IF(D44&lt;1,3,IF(D44=1,0,IF(D44&gt;1,-3)))</f>
        <v>#DIV/0!</v>
      </c>
      <c r="E45" t="s">
        <v>101</v>
      </c>
    </row>
    <row r="46" spans="1:4" s="21" customFormat="1" ht="6.75">
      <c r="A46" s="20"/>
      <c r="B46" s="20"/>
      <c r="C46" s="20"/>
      <c r="D46" s="20"/>
    </row>
    <row r="47" spans="1:4" ht="15.75">
      <c r="A47" s="41" t="s">
        <v>3</v>
      </c>
      <c r="B47" s="42"/>
      <c r="C47" s="42"/>
      <c r="D47" s="43"/>
    </row>
    <row r="48" spans="1:4" ht="15.75">
      <c r="A48" s="6" t="s">
        <v>64</v>
      </c>
      <c r="B48" s="41" t="s">
        <v>2</v>
      </c>
      <c r="C48" s="42"/>
      <c r="D48" s="43"/>
    </row>
    <row r="49" spans="1:4" ht="15.75">
      <c r="A49" s="4" t="s">
        <v>14</v>
      </c>
      <c r="B49" s="42">
        <v>3</v>
      </c>
      <c r="C49" s="42"/>
      <c r="D49" s="43"/>
    </row>
    <row r="50" spans="1:4" ht="15.75">
      <c r="A50" s="4" t="s">
        <v>15</v>
      </c>
      <c r="B50" s="42">
        <v>0</v>
      </c>
      <c r="C50" s="42"/>
      <c r="D50" s="43"/>
    </row>
    <row r="51" spans="1:4" ht="15.75">
      <c r="A51" s="5" t="s">
        <v>16</v>
      </c>
      <c r="B51" s="42" t="s">
        <v>24</v>
      </c>
      <c r="C51" s="42"/>
      <c r="D51" s="43"/>
    </row>
    <row r="52" ht="15.75"/>
    <row r="53" spans="1:4" ht="15.75">
      <c r="A53" s="1" t="s">
        <v>0</v>
      </c>
      <c r="B53" s="1" t="s">
        <v>77</v>
      </c>
      <c r="C53" s="1" t="s">
        <v>78</v>
      </c>
      <c r="D53" s="1" t="s">
        <v>79</v>
      </c>
    </row>
    <row r="54" spans="1:4" ht="31.5">
      <c r="A54" s="2" t="s">
        <v>25</v>
      </c>
      <c r="B54" s="12"/>
      <c r="C54" s="12"/>
      <c r="D54" s="12"/>
    </row>
    <row r="55" spans="1:4" ht="47.25">
      <c r="A55" s="2" t="s">
        <v>26</v>
      </c>
      <c r="B55" s="31"/>
      <c r="C55" s="31"/>
      <c r="D55" s="31"/>
    </row>
    <row r="56" spans="1:4" ht="31.5">
      <c r="A56" s="2" t="s">
        <v>27</v>
      </c>
      <c r="B56" s="30">
        <f>IF(ISNUMBER(ROUND(B54/B55*100,2)),ROUND(B54/B55*100,2),0)</f>
        <v>0</v>
      </c>
      <c r="C56" s="30" t="e">
        <f>ROUND(C54/C55*100,2)</f>
        <v>#DIV/0!</v>
      </c>
      <c r="D56" s="30" t="e">
        <f>ROUND(D54/D55*100,2)</f>
        <v>#DIV/0!</v>
      </c>
    </row>
    <row r="57" spans="1:4" ht="47.25">
      <c r="A57" s="3" t="s">
        <v>28</v>
      </c>
      <c r="B57" s="1" t="s">
        <v>13</v>
      </c>
      <c r="C57" s="29" t="e">
        <f>IF(B56=0,C56/((1/B55)*100),C56/B56)</f>
        <v>#DIV/0!</v>
      </c>
      <c r="D57" s="29" t="e">
        <f>IF(C56=0,D56/((1/C55)*100),D56/C56)</f>
        <v>#DIV/0!</v>
      </c>
    </row>
    <row r="58" spans="1:4" s="21" customFormat="1" ht="6.75">
      <c r="A58" s="20"/>
      <c r="B58" s="20"/>
      <c r="C58" s="20"/>
      <c r="D58" s="20"/>
    </row>
    <row r="59" spans="1:4" ht="30.75" customHeight="1">
      <c r="A59" s="53" t="s">
        <v>86</v>
      </c>
      <c r="B59" s="54"/>
      <c r="C59" s="55"/>
      <c r="D59" s="16" t="e">
        <f>ROUND((C57+D57)/2,2)</f>
        <v>#DIV/0!</v>
      </c>
    </row>
    <row r="60" spans="1:5" ht="15.75">
      <c r="A60" s="48" t="s">
        <v>12</v>
      </c>
      <c r="B60" s="51"/>
      <c r="C60" s="52"/>
      <c r="D60" s="19" t="e">
        <f>IF(D59&lt;1,3,IF(D59=1,0,IF(D59&gt;1,-3)))</f>
        <v>#DIV/0!</v>
      </c>
      <c r="E60" t="s">
        <v>101</v>
      </c>
    </row>
    <row r="61" spans="1:4" s="21" customFormat="1" ht="6.75">
      <c r="A61" s="20"/>
      <c r="B61" s="20"/>
      <c r="C61" s="20"/>
      <c r="D61" s="20"/>
    </row>
    <row r="62" spans="1:4" ht="15.75">
      <c r="A62" s="41" t="s">
        <v>3</v>
      </c>
      <c r="B62" s="42"/>
      <c r="C62" s="42"/>
      <c r="D62" s="43"/>
    </row>
    <row r="63" spans="1:4" ht="15.75">
      <c r="A63" s="6" t="s">
        <v>64</v>
      </c>
      <c r="B63" s="41" t="s">
        <v>2</v>
      </c>
      <c r="C63" s="42"/>
      <c r="D63" s="43"/>
    </row>
    <row r="64" spans="1:4" ht="15.75">
      <c r="A64" s="4" t="s">
        <v>14</v>
      </c>
      <c r="B64" s="42">
        <v>3</v>
      </c>
      <c r="C64" s="42"/>
      <c r="D64" s="43"/>
    </row>
    <row r="65" spans="1:4" ht="15.75">
      <c r="A65" s="4" t="s">
        <v>15</v>
      </c>
      <c r="B65" s="42">
        <v>0</v>
      </c>
      <c r="C65" s="42"/>
      <c r="D65" s="43"/>
    </row>
    <row r="66" spans="1:4" ht="15.75">
      <c r="A66" s="5" t="s">
        <v>16</v>
      </c>
      <c r="B66" s="42" t="s">
        <v>24</v>
      </c>
      <c r="C66" s="42"/>
      <c r="D66" s="43"/>
    </row>
    <row r="67" ht="16.5" thickBot="1"/>
    <row r="68" spans="1:4" ht="18.75" customHeight="1" thickBot="1">
      <c r="A68" s="59" t="s">
        <v>66</v>
      </c>
      <c r="B68" s="60"/>
      <c r="C68" s="60"/>
      <c r="D68" s="61"/>
    </row>
    <row r="69" spans="1:4" ht="47.25">
      <c r="A69" s="56" t="s">
        <v>0</v>
      </c>
      <c r="B69" s="57"/>
      <c r="C69" s="13" t="s">
        <v>1</v>
      </c>
      <c r="D69" s="14" t="s">
        <v>29</v>
      </c>
    </row>
    <row r="70" spans="1:4" ht="15" customHeight="1">
      <c r="A70" s="58" t="s">
        <v>87</v>
      </c>
      <c r="B70" s="39"/>
      <c r="C70" s="39"/>
      <c r="D70" s="40"/>
    </row>
    <row r="71" spans="1:4" ht="15.75">
      <c r="A71" s="44" t="s">
        <v>67</v>
      </c>
      <c r="B71" s="44"/>
      <c r="C71" s="17"/>
      <c r="D71" s="15">
        <v>3</v>
      </c>
    </row>
    <row r="72" spans="1:4" ht="15.75">
      <c r="A72" s="44" t="s">
        <v>30</v>
      </c>
      <c r="B72" s="44"/>
      <c r="C72" s="17"/>
      <c r="D72" s="15">
        <v>2</v>
      </c>
    </row>
    <row r="73" spans="1:4" ht="15.75">
      <c r="A73" s="44" t="s">
        <v>68</v>
      </c>
      <c r="B73" s="44"/>
      <c r="C73" s="17"/>
      <c r="D73" s="15">
        <v>2</v>
      </c>
    </row>
    <row r="74" spans="1:4" ht="15.75">
      <c r="A74" s="44" t="s">
        <v>69</v>
      </c>
      <c r="B74" s="44"/>
      <c r="C74" s="17"/>
      <c r="D74" s="15">
        <v>1</v>
      </c>
    </row>
    <row r="75" spans="1:4" ht="32.25" customHeight="1">
      <c r="A75" s="62" t="s">
        <v>82</v>
      </c>
      <c r="B75" s="62"/>
      <c r="C75" s="62"/>
      <c r="D75" s="62"/>
    </row>
    <row r="76" spans="1:4" ht="15.75">
      <c r="A76" s="44"/>
      <c r="B76" s="44"/>
      <c r="C76" s="17"/>
      <c r="D76" s="15">
        <v>1</v>
      </c>
    </row>
    <row r="77" spans="1:4" ht="15.75">
      <c r="A77" s="44"/>
      <c r="B77" s="44"/>
      <c r="C77" s="17"/>
      <c r="D77" s="15">
        <v>1</v>
      </c>
    </row>
    <row r="78" spans="1:4" ht="15.75">
      <c r="A78" s="44"/>
      <c r="B78" s="44"/>
      <c r="C78" s="17"/>
      <c r="D78" s="15">
        <v>1</v>
      </c>
    </row>
    <row r="79" spans="1:4" ht="15.75">
      <c r="A79" s="44"/>
      <c r="B79" s="44"/>
      <c r="C79" s="17"/>
      <c r="D79" s="15">
        <v>1</v>
      </c>
    </row>
    <row r="80" ht="15.75"/>
    <row r="81" spans="1:5" ht="15.75">
      <c r="A81" s="48" t="s">
        <v>2</v>
      </c>
      <c r="B81" s="49"/>
      <c r="C81" s="50"/>
      <c r="D81" s="19">
        <f>SUMIF(C71:C79,"V",D71:D79)</f>
        <v>0</v>
      </c>
      <c r="E81" t="s">
        <v>101</v>
      </c>
    </row>
    <row r="82" ht="15.75"/>
    <row r="83" spans="1:4" ht="27.75" customHeight="1">
      <c r="A83" s="45" t="s">
        <v>0</v>
      </c>
      <c r="B83" s="46"/>
      <c r="C83" s="47"/>
      <c r="D83" s="1" t="s">
        <v>79</v>
      </c>
    </row>
    <row r="84" spans="1:4" ht="31.5" customHeight="1">
      <c r="A84" s="63" t="s">
        <v>95</v>
      </c>
      <c r="B84" s="64"/>
      <c r="C84" s="65"/>
      <c r="D84" s="32"/>
    </row>
    <row r="85" spans="1:4" ht="31.5" customHeight="1">
      <c r="A85" s="63" t="s">
        <v>96</v>
      </c>
      <c r="B85" s="64"/>
      <c r="C85" s="65"/>
      <c r="D85" s="32"/>
    </row>
    <row r="86" ht="15.75" customHeight="1">
      <c r="D86" s="33"/>
    </row>
    <row r="87" spans="1:4" ht="28.5" customHeight="1">
      <c r="A87" s="53" t="s">
        <v>97</v>
      </c>
      <c r="B87" s="54"/>
      <c r="C87" s="55"/>
      <c r="D87" s="16" t="e">
        <f>ROUND(D84/D85*100,1)</f>
        <v>#DIV/0!</v>
      </c>
    </row>
    <row r="88" spans="1:4" ht="15.75">
      <c r="A88" s="48" t="s">
        <v>12</v>
      </c>
      <c r="B88" s="51"/>
      <c r="C88" s="52"/>
      <c r="D88" s="34" t="e">
        <f>IF(D87&lt;50,0,IF(D87&lt;=59.9,1,IF(D87&lt;=69.9,2,IF(D87&lt;=79.9,3,IF(D87&lt;=89.9,4,5)))))</f>
        <v>#DIV/0!</v>
      </c>
    </row>
    <row r="89" ht="15.75"/>
    <row r="90" spans="1:4" ht="15.75">
      <c r="A90" s="41" t="s">
        <v>3</v>
      </c>
      <c r="B90" s="42"/>
      <c r="C90" s="42"/>
      <c r="D90" s="43"/>
    </row>
    <row r="91" spans="1:4" ht="15.75">
      <c r="A91" s="6" t="s">
        <v>4</v>
      </c>
      <c r="B91" s="41" t="s">
        <v>2</v>
      </c>
      <c r="C91" s="42"/>
      <c r="D91" s="43"/>
    </row>
    <row r="92" spans="1:4" ht="15.75">
      <c r="A92" s="5" t="s">
        <v>31</v>
      </c>
      <c r="B92" s="42">
        <v>5</v>
      </c>
      <c r="C92" s="42"/>
      <c r="D92" s="43"/>
    </row>
    <row r="93" spans="1:4" ht="15.75">
      <c r="A93" s="5" t="s">
        <v>32</v>
      </c>
      <c r="B93" s="42">
        <v>4</v>
      </c>
      <c r="C93" s="42"/>
      <c r="D93" s="43"/>
    </row>
    <row r="94" spans="1:4" ht="15.75">
      <c r="A94" s="5" t="s">
        <v>33</v>
      </c>
      <c r="B94" s="42">
        <v>3</v>
      </c>
      <c r="C94" s="42"/>
      <c r="D94" s="43"/>
    </row>
    <row r="95" spans="1:4" ht="15.75">
      <c r="A95" s="5" t="s">
        <v>34</v>
      </c>
      <c r="B95" s="42">
        <v>2</v>
      </c>
      <c r="C95" s="42"/>
      <c r="D95" s="43"/>
    </row>
    <row r="96" spans="1:4" ht="15.75">
      <c r="A96" s="5" t="s">
        <v>35</v>
      </c>
      <c r="B96" s="42">
        <v>1</v>
      </c>
      <c r="C96" s="42"/>
      <c r="D96" s="43"/>
    </row>
    <row r="97" spans="1:4" ht="15.75">
      <c r="A97" s="5" t="s">
        <v>36</v>
      </c>
      <c r="B97" s="41">
        <v>0</v>
      </c>
      <c r="C97" s="42"/>
      <c r="D97" s="43"/>
    </row>
    <row r="98" ht="15.75"/>
    <row r="99" ht="15.75"/>
    <row r="100" spans="1:4" ht="47.25">
      <c r="A100" s="66" t="s">
        <v>0</v>
      </c>
      <c r="B100" s="67"/>
      <c r="C100" s="1" t="s">
        <v>1</v>
      </c>
      <c r="D100" s="8" t="s">
        <v>29</v>
      </c>
    </row>
    <row r="101" spans="1:4" ht="15.75" customHeight="1">
      <c r="A101" s="38" t="s">
        <v>88</v>
      </c>
      <c r="B101" s="39"/>
      <c r="C101" s="39"/>
      <c r="D101" s="40"/>
    </row>
    <row r="102" spans="1:4" ht="15.75" customHeight="1">
      <c r="A102" s="44" t="s">
        <v>98</v>
      </c>
      <c r="B102" s="44"/>
      <c r="C102" s="17"/>
      <c r="D102" s="1">
        <v>3</v>
      </c>
    </row>
    <row r="103" spans="1:4" ht="15.75" customHeight="1">
      <c r="A103" s="44" t="s">
        <v>37</v>
      </c>
      <c r="B103" s="44"/>
      <c r="C103" s="17"/>
      <c r="D103" s="1">
        <v>2</v>
      </c>
    </row>
    <row r="104" spans="1:4" ht="15.75">
      <c r="A104" s="44" t="s">
        <v>38</v>
      </c>
      <c r="B104" s="44"/>
      <c r="C104" s="17"/>
      <c r="D104" s="1">
        <v>1</v>
      </c>
    </row>
    <row r="105" spans="1:4" ht="15.75" customHeight="1">
      <c r="A105" s="83" t="s">
        <v>102</v>
      </c>
      <c r="B105" s="84"/>
      <c r="C105" s="84"/>
      <c r="D105" s="85"/>
    </row>
    <row r="106" spans="1:4" ht="15.75">
      <c r="A106" s="44"/>
      <c r="B106" s="44"/>
      <c r="C106" s="17"/>
      <c r="D106" s="1">
        <v>1</v>
      </c>
    </row>
    <row r="107" spans="1:4" ht="15.75">
      <c r="A107" s="44"/>
      <c r="B107" s="44"/>
      <c r="C107" s="17"/>
      <c r="D107" s="1">
        <v>1</v>
      </c>
    </row>
    <row r="108" spans="1:4" ht="15.75">
      <c r="A108" s="68"/>
      <c r="B108" s="69"/>
      <c r="C108" s="17"/>
      <c r="D108" s="1">
        <v>1</v>
      </c>
    </row>
    <row r="109" spans="1:4" ht="15.75">
      <c r="A109" s="44"/>
      <c r="B109" s="44"/>
      <c r="C109" s="17"/>
      <c r="D109" s="1">
        <v>1</v>
      </c>
    </row>
    <row r="110" spans="1:4" ht="15.75">
      <c r="A110" s="44"/>
      <c r="B110" s="44"/>
      <c r="C110" s="17"/>
      <c r="D110" s="1">
        <v>1</v>
      </c>
    </row>
    <row r="111" ht="15.75"/>
    <row r="112" spans="1:5" ht="15.75">
      <c r="A112" s="48" t="s">
        <v>2</v>
      </c>
      <c r="B112" s="49"/>
      <c r="C112" s="50"/>
      <c r="D112" s="23">
        <f>SUMIF(C102:C110,"V",D102:D110)</f>
        <v>0</v>
      </c>
      <c r="E112" t="s">
        <v>101</v>
      </c>
    </row>
    <row r="113" ht="15.75"/>
    <row r="114" spans="1:4" s="11" customFormat="1" ht="49.5" customHeight="1">
      <c r="A114" s="45" t="s">
        <v>0</v>
      </c>
      <c r="B114" s="46"/>
      <c r="C114" s="47"/>
      <c r="D114" s="1" t="s">
        <v>80</v>
      </c>
    </row>
    <row r="115" spans="1:4" ht="15.75">
      <c r="A115" s="38" t="s">
        <v>89</v>
      </c>
      <c r="B115" s="39"/>
      <c r="C115" s="39"/>
      <c r="D115" s="40"/>
    </row>
    <row r="116" spans="1:4" ht="15.75">
      <c r="A116" s="63" t="s">
        <v>39</v>
      </c>
      <c r="B116" s="64"/>
      <c r="C116" s="65"/>
      <c r="D116" s="12"/>
    </row>
    <row r="117" spans="1:4" ht="32.25" customHeight="1">
      <c r="A117" s="63" t="s">
        <v>70</v>
      </c>
      <c r="B117" s="64"/>
      <c r="C117" s="65"/>
      <c r="D117" s="12"/>
    </row>
    <row r="118" spans="1:4" s="21" customFormat="1" ht="6.75">
      <c r="A118" s="20"/>
      <c r="B118" s="20"/>
      <c r="C118" s="20"/>
      <c r="D118" s="24"/>
    </row>
    <row r="119" spans="1:4" ht="15.75">
      <c r="A119" s="70" t="s">
        <v>40</v>
      </c>
      <c r="B119" s="71"/>
      <c r="C119" s="72"/>
      <c r="D119" s="35" t="e">
        <f>ROUND(D116/D117*100,1)</f>
        <v>#DIV/0!</v>
      </c>
    </row>
    <row r="120" spans="1:5" ht="15.75">
      <c r="A120" s="48" t="s">
        <v>12</v>
      </c>
      <c r="B120" s="51"/>
      <c r="C120" s="52"/>
      <c r="D120" s="23" t="e">
        <f>IF(D119&lt;70,0,IF(D119&lt;=99.9,1,3))</f>
        <v>#DIV/0!</v>
      </c>
      <c r="E120" t="s">
        <v>101</v>
      </c>
    </row>
    <row r="121" spans="1:4" s="21" customFormat="1" ht="6.75">
      <c r="A121" s="20"/>
      <c r="B121" s="20"/>
      <c r="C121" s="20"/>
      <c r="D121" s="20"/>
    </row>
    <row r="122" spans="1:4" ht="15.75">
      <c r="A122" s="41" t="s">
        <v>3</v>
      </c>
      <c r="B122" s="42"/>
      <c r="C122" s="42"/>
      <c r="D122" s="43"/>
    </row>
    <row r="123" spans="1:4" ht="15.75">
      <c r="A123" s="6" t="s">
        <v>4</v>
      </c>
      <c r="B123" s="41" t="s">
        <v>2</v>
      </c>
      <c r="C123" s="42"/>
      <c r="D123" s="43"/>
    </row>
    <row r="124" spans="1:4" ht="15.75">
      <c r="A124" s="4" t="s">
        <v>41</v>
      </c>
      <c r="B124" s="42">
        <v>3</v>
      </c>
      <c r="C124" s="42"/>
      <c r="D124" s="43"/>
    </row>
    <row r="125" spans="1:4" ht="15.75">
      <c r="A125" s="5" t="s">
        <v>65</v>
      </c>
      <c r="B125" s="42">
        <v>1</v>
      </c>
      <c r="C125" s="42"/>
      <c r="D125" s="43"/>
    </row>
    <row r="126" spans="1:4" ht="15.75">
      <c r="A126" s="5" t="s">
        <v>42</v>
      </c>
      <c r="B126" s="42">
        <v>0</v>
      </c>
      <c r="C126" s="42"/>
      <c r="D126" s="43"/>
    </row>
    <row r="127" ht="15.75"/>
    <row r="128" spans="1:4" ht="30.75" customHeight="1">
      <c r="A128" s="58" t="s">
        <v>43</v>
      </c>
      <c r="B128" s="39"/>
      <c r="C128" s="39"/>
      <c r="D128" s="40"/>
    </row>
    <row r="129" spans="1:4" ht="45" customHeight="1">
      <c r="A129" s="66" t="s">
        <v>0</v>
      </c>
      <c r="B129" s="67"/>
      <c r="C129" s="1" t="s">
        <v>1</v>
      </c>
      <c r="D129" s="8" t="s">
        <v>29</v>
      </c>
    </row>
    <row r="130" spans="1:4" ht="45.75" customHeight="1">
      <c r="A130" s="38" t="s">
        <v>94</v>
      </c>
      <c r="B130" s="39"/>
      <c r="C130" s="39"/>
      <c r="D130" s="40"/>
    </row>
    <row r="131" spans="1:4" ht="32.25" customHeight="1">
      <c r="A131" s="44" t="s">
        <v>76</v>
      </c>
      <c r="B131" s="44"/>
      <c r="C131" s="17"/>
      <c r="D131" s="18">
        <v>3</v>
      </c>
    </row>
    <row r="132" spans="1:4" ht="32.25" customHeight="1">
      <c r="A132" s="44" t="s">
        <v>71</v>
      </c>
      <c r="B132" s="44"/>
      <c r="C132" s="17"/>
      <c r="D132" s="18">
        <v>2</v>
      </c>
    </row>
    <row r="133" spans="1:4" ht="15.75">
      <c r="A133" s="44" t="s">
        <v>72</v>
      </c>
      <c r="B133" s="44"/>
      <c r="C133" s="17"/>
      <c r="D133" s="18">
        <v>2</v>
      </c>
    </row>
    <row r="134" spans="1:4" ht="15.75">
      <c r="A134" s="44" t="s">
        <v>73</v>
      </c>
      <c r="B134" s="44"/>
      <c r="C134" s="17"/>
      <c r="D134" s="18">
        <v>2</v>
      </c>
    </row>
    <row r="135" spans="1:4" ht="15.75">
      <c r="A135" s="74" t="s">
        <v>99</v>
      </c>
      <c r="B135" s="74"/>
      <c r="C135" s="17"/>
      <c r="D135" s="19">
        <v>3</v>
      </c>
    </row>
    <row r="136" spans="1:4" s="21" customFormat="1" ht="6.75">
      <c r="A136" s="73"/>
      <c r="B136" s="73"/>
      <c r="C136" s="25"/>
      <c r="D136" s="26"/>
    </row>
    <row r="137" spans="1:5" ht="15.75">
      <c r="A137" s="48" t="s">
        <v>2</v>
      </c>
      <c r="B137" s="49"/>
      <c r="C137" s="50"/>
      <c r="D137" s="27">
        <f>SUMIF(C131:C135,"V",D131:D135)</f>
        <v>0</v>
      </c>
      <c r="E137" t="s">
        <v>101</v>
      </c>
    </row>
    <row r="138" ht="15.75"/>
    <row r="139" spans="1:4" ht="46.5" customHeight="1">
      <c r="A139" s="66" t="s">
        <v>0</v>
      </c>
      <c r="B139" s="67"/>
      <c r="C139" s="1" t="s">
        <v>1</v>
      </c>
      <c r="D139" s="8" t="s">
        <v>29</v>
      </c>
    </row>
    <row r="140" spans="1:4" ht="31.5" customHeight="1">
      <c r="A140" s="75" t="s">
        <v>90</v>
      </c>
      <c r="B140" s="75"/>
      <c r="C140" s="17"/>
      <c r="D140" s="18">
        <v>3</v>
      </c>
    </row>
    <row r="141" spans="1:4" ht="48" customHeight="1">
      <c r="A141" s="75" t="s">
        <v>91</v>
      </c>
      <c r="B141" s="75"/>
      <c r="C141" s="17"/>
      <c r="D141" s="18">
        <v>3</v>
      </c>
    </row>
    <row r="142" spans="1:4" s="21" customFormat="1" ht="6.75">
      <c r="A142" s="73"/>
      <c r="B142" s="73"/>
      <c r="C142" s="25"/>
      <c r="D142" s="26"/>
    </row>
    <row r="143" spans="1:5" ht="15.75">
      <c r="A143" s="48" t="s">
        <v>2</v>
      </c>
      <c r="B143" s="49"/>
      <c r="C143" s="50"/>
      <c r="D143" s="27">
        <f>SUMIF(C140:C141,"V",D140:D141)</f>
        <v>0</v>
      </c>
      <c r="E143" t="s">
        <v>101</v>
      </c>
    </row>
    <row r="144" ht="15.75"/>
    <row r="145" spans="1:4" ht="30.75" customHeight="1">
      <c r="A145" s="58" t="s">
        <v>44</v>
      </c>
      <c r="B145" s="39"/>
      <c r="C145" s="39"/>
      <c r="D145" s="40"/>
    </row>
    <row r="146" spans="1:4" ht="30.75" customHeight="1">
      <c r="A146" s="66" t="s">
        <v>0</v>
      </c>
      <c r="B146" s="67"/>
      <c r="C146" s="1" t="s">
        <v>1</v>
      </c>
      <c r="D146" s="8" t="s">
        <v>29</v>
      </c>
    </row>
    <row r="147" spans="1:4" ht="34.5" customHeight="1">
      <c r="A147" s="75" t="s">
        <v>92</v>
      </c>
      <c r="B147" s="75"/>
      <c r="C147" s="17"/>
      <c r="D147" s="18">
        <v>5</v>
      </c>
    </row>
    <row r="148" spans="1:4" ht="46.5" customHeight="1">
      <c r="A148" s="75" t="s">
        <v>93</v>
      </c>
      <c r="B148" s="75"/>
      <c r="C148" s="17"/>
      <c r="D148" s="18">
        <v>5</v>
      </c>
    </row>
    <row r="149" spans="1:4" s="21" customFormat="1" ht="6.75">
      <c r="A149" s="73"/>
      <c r="B149" s="73"/>
      <c r="C149" s="25"/>
      <c r="D149" s="26"/>
    </row>
    <row r="150" spans="1:5" ht="15.75">
      <c r="A150" s="48" t="s">
        <v>2</v>
      </c>
      <c r="B150" s="49"/>
      <c r="C150" s="50"/>
      <c r="D150" s="27">
        <f>SUMIF(C147:C148,"V",D147:D148)</f>
        <v>0</v>
      </c>
      <c r="E150" t="s">
        <v>101</v>
      </c>
    </row>
    <row r="151" ht="15.75"/>
    <row r="152" spans="1:4" ht="15.75">
      <c r="A152" s="80" t="s">
        <v>45</v>
      </c>
      <c r="B152" s="80"/>
      <c r="C152" s="80"/>
      <c r="D152" s="80"/>
    </row>
    <row r="153" spans="1:4" ht="15.75">
      <c r="A153" s="1" t="s">
        <v>0</v>
      </c>
      <c r="B153" s="1" t="s">
        <v>77</v>
      </c>
      <c r="C153" s="1" t="s">
        <v>78</v>
      </c>
      <c r="D153" s="1" t="s">
        <v>79</v>
      </c>
    </row>
    <row r="154" spans="1:4" ht="31.5">
      <c r="A154" s="2" t="s">
        <v>46</v>
      </c>
      <c r="B154" s="36"/>
      <c r="C154" s="36"/>
      <c r="D154" s="36"/>
    </row>
    <row r="155" spans="1:4" ht="43.5" customHeight="1">
      <c r="A155" s="2" t="s">
        <v>74</v>
      </c>
      <c r="B155" s="28"/>
      <c r="C155" s="28"/>
      <c r="D155" s="28"/>
    </row>
    <row r="156" spans="1:4" s="21" customFormat="1" ht="6.75">
      <c r="A156" s="20"/>
      <c r="B156" s="20"/>
      <c r="C156" s="20"/>
      <c r="D156" s="20"/>
    </row>
    <row r="157" spans="1:4" ht="48.75" customHeight="1">
      <c r="A157" s="70" t="s">
        <v>47</v>
      </c>
      <c r="B157" s="71"/>
      <c r="C157" s="72"/>
      <c r="D157" s="16" t="e">
        <f>ROUND(SUM(B154:D154)/SUM(B155:D155)*100,2)</f>
        <v>#DIV/0!</v>
      </c>
    </row>
    <row r="158" spans="1:5" ht="15.75">
      <c r="A158" s="48" t="s">
        <v>12</v>
      </c>
      <c r="B158" s="51"/>
      <c r="C158" s="52"/>
      <c r="D158" s="27" t="e">
        <f>IF(D157&lt;=0.2,0,IF(D157&lt;=0.4,5,IF(D157&lt;=0.6,7,10)))</f>
        <v>#DIV/0!</v>
      </c>
      <c r="E158" t="s">
        <v>101</v>
      </c>
    </row>
    <row r="160" spans="1:4" ht="15.75">
      <c r="A160" s="41" t="s">
        <v>3</v>
      </c>
      <c r="B160" s="42"/>
      <c r="C160" s="42"/>
      <c r="D160" s="43"/>
    </row>
    <row r="161" spans="1:4" ht="15.75">
      <c r="A161" s="6" t="s">
        <v>4</v>
      </c>
      <c r="B161" s="41" t="s">
        <v>2</v>
      </c>
      <c r="C161" s="42"/>
      <c r="D161" s="43"/>
    </row>
    <row r="162" spans="1:4" ht="15.75">
      <c r="A162" s="4" t="s">
        <v>48</v>
      </c>
      <c r="B162" s="42">
        <v>10</v>
      </c>
      <c r="C162" s="42"/>
      <c r="D162" s="43"/>
    </row>
    <row r="163" spans="1:4" ht="15.75">
      <c r="A163" s="4" t="s">
        <v>49</v>
      </c>
      <c r="B163" s="42">
        <v>7</v>
      </c>
      <c r="C163" s="42"/>
      <c r="D163" s="43"/>
    </row>
    <row r="164" spans="1:4" ht="15.75">
      <c r="A164" s="4" t="s">
        <v>50</v>
      </c>
      <c r="B164" s="42">
        <v>5</v>
      </c>
      <c r="C164" s="42"/>
      <c r="D164" s="43"/>
    </row>
    <row r="165" spans="1:4" ht="15.75">
      <c r="A165" s="4" t="s">
        <v>51</v>
      </c>
      <c r="B165" s="42">
        <v>0</v>
      </c>
      <c r="C165" s="42"/>
      <c r="D165" s="43"/>
    </row>
    <row r="167" spans="1:7" ht="20.25">
      <c r="A167" s="48" t="s">
        <v>60</v>
      </c>
      <c r="B167" s="49"/>
      <c r="C167" s="50"/>
      <c r="D167" s="22">
        <f>SUM(IF(ISNUMBER(D15),D15,0),IF(ISNUMBER(D30),D30,0),IF(ISNUMBER(D45),D45,0),IF(ISNUMBER(D60),D60,0),IF(ISNUMBER(D81),D81,0),IF(ISNUMBER(D88),D88,0),IF(ISNUMBER(D112),D112,0),IF(ISNUMBER(D120),D120,0),IF(ISNUMBER(D137),D137,0),IF(ISNUMBER(D143),D143,0),IF(ISNUMBER(D150),D150,0),IF(ISNUMBER(D158),D158,0))</f>
        <v>0</v>
      </c>
      <c r="G167">
        <v>85</v>
      </c>
    </row>
    <row r="170" spans="1:4" ht="15.75">
      <c r="A170" s="9" t="s">
        <v>53</v>
      </c>
      <c r="B170" s="79" t="s">
        <v>59</v>
      </c>
      <c r="C170" s="79"/>
      <c r="D170" s="79"/>
    </row>
    <row r="171" spans="1:4" ht="15.75">
      <c r="A171" s="9" t="s">
        <v>54</v>
      </c>
      <c r="B171" s="79" t="s">
        <v>58</v>
      </c>
      <c r="C171" s="79"/>
      <c r="D171" s="79"/>
    </row>
    <row r="172" ht="15.75">
      <c r="A172" s="9" t="s">
        <v>6</v>
      </c>
    </row>
    <row r="173" spans="1:4" ht="15.75">
      <c r="A173" s="9" t="s">
        <v>55</v>
      </c>
      <c r="B173" s="79" t="s">
        <v>59</v>
      </c>
      <c r="C173" s="79"/>
      <c r="D173" s="79"/>
    </row>
    <row r="174" spans="1:4" ht="15.75">
      <c r="A174" s="9" t="s">
        <v>56</v>
      </c>
      <c r="B174" s="79" t="s">
        <v>58</v>
      </c>
      <c r="C174" s="79"/>
      <c r="D174" s="79"/>
    </row>
    <row r="175" spans="1:4" ht="15.75">
      <c r="A175" s="9" t="s">
        <v>57</v>
      </c>
      <c r="B175" s="79" t="s">
        <v>59</v>
      </c>
      <c r="C175" s="79"/>
      <c r="D175" s="79"/>
    </row>
    <row r="176" spans="1:4" ht="15.75">
      <c r="A176" s="9" t="s">
        <v>56</v>
      </c>
      <c r="B176" s="79" t="s">
        <v>58</v>
      </c>
      <c r="C176" s="79"/>
      <c r="D176" s="79"/>
    </row>
    <row r="179" ht="15.75">
      <c r="A179" s="10" t="s">
        <v>52</v>
      </c>
    </row>
    <row r="182" ht="15.75">
      <c r="A182" s="10" t="s">
        <v>81</v>
      </c>
    </row>
    <row r="187" ht="15.75">
      <c r="A187" s="9" t="s">
        <v>61</v>
      </c>
    </row>
  </sheetData>
  <sheetProtection/>
  <mergeCells count="120">
    <mergeCell ref="A1:E1"/>
    <mergeCell ref="A2:E2"/>
    <mergeCell ref="A105:D105"/>
    <mergeCell ref="B164:D164"/>
    <mergeCell ref="B165:D165"/>
    <mergeCell ref="A167:C167"/>
    <mergeCell ref="A158:C158"/>
    <mergeCell ref="A160:D160"/>
    <mergeCell ref="A78:B78"/>
    <mergeCell ref="A79:B79"/>
    <mergeCell ref="A147:B147"/>
    <mergeCell ref="B161:D161"/>
    <mergeCell ref="B162:D162"/>
    <mergeCell ref="B174:D174"/>
    <mergeCell ref="B176:D176"/>
    <mergeCell ref="B170:D170"/>
    <mergeCell ref="B173:D173"/>
    <mergeCell ref="B175:D175"/>
    <mergeCell ref="A3:D3"/>
    <mergeCell ref="A4:D4"/>
    <mergeCell ref="A5:D5"/>
    <mergeCell ref="B171:D171"/>
    <mergeCell ref="B163:D163"/>
    <mergeCell ref="A148:B148"/>
    <mergeCell ref="A149:B149"/>
    <mergeCell ref="A150:C150"/>
    <mergeCell ref="A157:C157"/>
    <mergeCell ref="A152:D152"/>
    <mergeCell ref="A140:B140"/>
    <mergeCell ref="A141:B141"/>
    <mergeCell ref="A142:B142"/>
    <mergeCell ref="A143:C143"/>
    <mergeCell ref="A145:D145"/>
    <mergeCell ref="A146:B146"/>
    <mergeCell ref="A131:B131"/>
    <mergeCell ref="A132:B132"/>
    <mergeCell ref="A133:B133"/>
    <mergeCell ref="A130:D130"/>
    <mergeCell ref="A139:B139"/>
    <mergeCell ref="A134:B134"/>
    <mergeCell ref="A136:B136"/>
    <mergeCell ref="A137:C137"/>
    <mergeCell ref="A135:B135"/>
    <mergeCell ref="B126:D126"/>
    <mergeCell ref="A129:B129"/>
    <mergeCell ref="A128:D128"/>
    <mergeCell ref="A119:C119"/>
    <mergeCell ref="A120:C120"/>
    <mergeCell ref="A122:D122"/>
    <mergeCell ref="B123:D123"/>
    <mergeCell ref="B124:D124"/>
    <mergeCell ref="A117:C117"/>
    <mergeCell ref="A116:C116"/>
    <mergeCell ref="B125:D125"/>
    <mergeCell ref="A100:B100"/>
    <mergeCell ref="A101:D101"/>
    <mergeCell ref="A102:B102"/>
    <mergeCell ref="A114:C114"/>
    <mergeCell ref="A103:B103"/>
    <mergeCell ref="A108:B108"/>
    <mergeCell ref="A112:C112"/>
    <mergeCell ref="A104:B104"/>
    <mergeCell ref="A81:C81"/>
    <mergeCell ref="A88:C88"/>
    <mergeCell ref="A87:C87"/>
    <mergeCell ref="B96:D96"/>
    <mergeCell ref="A110:B110"/>
    <mergeCell ref="A106:B106"/>
    <mergeCell ref="A75:D75"/>
    <mergeCell ref="A76:B76"/>
    <mergeCell ref="A77:B77"/>
    <mergeCell ref="A83:C83"/>
    <mergeCell ref="A84:C84"/>
    <mergeCell ref="A85:C85"/>
    <mergeCell ref="B66:D66"/>
    <mergeCell ref="A69:B69"/>
    <mergeCell ref="A70:D70"/>
    <mergeCell ref="A71:B71"/>
    <mergeCell ref="A72:B72"/>
    <mergeCell ref="A74:B74"/>
    <mergeCell ref="A68:D68"/>
    <mergeCell ref="A73:B73"/>
    <mergeCell ref="A59:C59"/>
    <mergeCell ref="A60:C60"/>
    <mergeCell ref="A62:D62"/>
    <mergeCell ref="B63:D63"/>
    <mergeCell ref="B64:D64"/>
    <mergeCell ref="B65:D65"/>
    <mergeCell ref="A45:C45"/>
    <mergeCell ref="A47:D47"/>
    <mergeCell ref="B48:D48"/>
    <mergeCell ref="B49:D49"/>
    <mergeCell ref="B50:D50"/>
    <mergeCell ref="B51:D51"/>
    <mergeCell ref="A30:C30"/>
    <mergeCell ref="A44:C44"/>
    <mergeCell ref="B33:D33"/>
    <mergeCell ref="B34:D34"/>
    <mergeCell ref="B35:D35"/>
    <mergeCell ref="B36:D36"/>
    <mergeCell ref="A7:D7"/>
    <mergeCell ref="A14:C14"/>
    <mergeCell ref="A15:C15"/>
    <mergeCell ref="A32:D32"/>
    <mergeCell ref="B18:D18"/>
    <mergeCell ref="B19:D19"/>
    <mergeCell ref="A17:D17"/>
    <mergeCell ref="B20:D20"/>
    <mergeCell ref="B21:D21"/>
    <mergeCell ref="A29:C29"/>
    <mergeCell ref="A115:D115"/>
    <mergeCell ref="A90:D90"/>
    <mergeCell ref="B91:D91"/>
    <mergeCell ref="B92:D92"/>
    <mergeCell ref="B93:D93"/>
    <mergeCell ref="B94:D94"/>
    <mergeCell ref="B95:D95"/>
    <mergeCell ref="B97:D97"/>
    <mergeCell ref="A107:B107"/>
    <mergeCell ref="A109:B109"/>
  </mergeCells>
  <dataValidations count="1">
    <dataValidation type="list" operator="equal" allowBlank="1" showInputMessage="1" showErrorMessage="1" sqref="C140:C141 C102:C104 C106:C110 C76:C79 C131:C135 C71:C74 C147:C148">
      <formula1>"V"</formula1>
    </dataValidation>
  </dataValidations>
  <printOptions/>
  <pageMargins left="0.5511811023622047" right="0.2362204724409449" top="0.5511811023622047" bottom="0.31496062992125984" header="0.1574803149606299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Шишлов Олег Николаевич</cp:lastModifiedBy>
  <cp:lastPrinted>2013-06-14T11:37:43Z</cp:lastPrinted>
  <dcterms:created xsi:type="dcterms:W3CDTF">2009-12-14T08:02:50Z</dcterms:created>
  <dcterms:modified xsi:type="dcterms:W3CDTF">2021-07-23T07:30:45Z</dcterms:modified>
  <cp:category/>
  <cp:version/>
  <cp:contentType/>
  <cp:contentStatus/>
</cp:coreProperties>
</file>